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ucho\Desktop\30財務登録\公開計算書類\"/>
    </mc:Choice>
  </mc:AlternateContent>
  <bookViews>
    <workbookView xWindow="0" yWindow="0" windowWidth="19200" windowHeight="11610"/>
  </bookViews>
  <sheets>
    <sheet name="第二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65" i="1"/>
  <c r="G64" i="1"/>
  <c r="G62" i="1"/>
  <c r="E60" i="1"/>
  <c r="F59" i="1"/>
  <c r="E59" i="1"/>
  <c r="G59" i="1" s="1"/>
  <c r="G58" i="1"/>
  <c r="G57" i="1"/>
  <c r="G56" i="1"/>
  <c r="G55" i="1"/>
  <c r="G54" i="1"/>
  <c r="G53" i="1"/>
  <c r="G52" i="1"/>
  <c r="F51" i="1"/>
  <c r="F60" i="1" s="1"/>
  <c r="E51" i="1"/>
  <c r="G51" i="1" s="1"/>
  <c r="G50" i="1"/>
  <c r="G49" i="1"/>
  <c r="G48" i="1"/>
  <c r="G47" i="1"/>
  <c r="G46" i="1"/>
  <c r="G45" i="1"/>
  <c r="F42" i="1"/>
  <c r="E42" i="1"/>
  <c r="G42" i="1" s="1"/>
  <c r="G41" i="1"/>
  <c r="G40" i="1"/>
  <c r="G39" i="1"/>
  <c r="G38" i="1"/>
  <c r="G37" i="1"/>
  <c r="G36" i="1"/>
  <c r="G35" i="1"/>
  <c r="G34" i="1"/>
  <c r="F33" i="1"/>
  <c r="F43" i="1" s="1"/>
  <c r="E33" i="1"/>
  <c r="E43" i="1" s="1"/>
  <c r="G43" i="1" s="1"/>
  <c r="G32" i="1"/>
  <c r="G31" i="1"/>
  <c r="G30" i="1"/>
  <c r="G29" i="1"/>
  <c r="G28" i="1"/>
  <c r="G27" i="1"/>
  <c r="G26" i="1"/>
  <c r="G25" i="1"/>
  <c r="G24" i="1"/>
  <c r="F23" i="1"/>
  <c r="F44" i="1" s="1"/>
  <c r="F61" i="1" s="1"/>
  <c r="F63" i="1" s="1"/>
  <c r="F67" i="1" s="1"/>
  <c r="F22" i="1"/>
  <c r="E22" i="1"/>
  <c r="G22" i="1" s="1"/>
  <c r="G21" i="1"/>
  <c r="G20" i="1"/>
  <c r="G19" i="1"/>
  <c r="G18" i="1"/>
  <c r="G17" i="1"/>
  <c r="G16" i="1"/>
  <c r="G15" i="1"/>
  <c r="G14" i="1"/>
  <c r="G13" i="1"/>
  <c r="F12" i="1"/>
  <c r="E12" i="1"/>
  <c r="E23" i="1" s="1"/>
  <c r="G11" i="1"/>
  <c r="G10" i="1"/>
  <c r="G9" i="1"/>
  <c r="G8" i="1"/>
  <c r="G23" i="1" l="1"/>
  <c r="E44" i="1"/>
  <c r="G60" i="1"/>
  <c r="G12" i="1"/>
  <c r="G33" i="1"/>
  <c r="E61" i="1" l="1"/>
  <c r="G44" i="1"/>
  <c r="E63" i="1" l="1"/>
  <c r="G61" i="1"/>
  <c r="E67" i="1" l="1"/>
  <c r="G67" i="1" s="1"/>
  <c r="G63" i="1"/>
</calcChain>
</file>

<file path=xl/sharedStrings.xml><?xml version="1.0" encoding="utf-8"?>
<sst xmlns="http://schemas.openxmlformats.org/spreadsheetml/2006/main" count="78" uniqueCount="74">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</sst>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horizontal="left" vertical="center" textRotation="255"/>
    </xf>
    <xf numFmtId="0" fontId="7" fillId="0" borderId="2" xfId="2" applyNumberFormat="1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NumberFormat="1" applyFont="1" applyFill="1" applyBorder="1" applyAlignment="1">
      <alignment horizontal="left" vertical="center" textRotation="255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horizontal="left" vertical="center" textRotation="255"/>
    </xf>
    <xf numFmtId="0" fontId="7" fillId="0" borderId="1" xfId="2" applyNumberFormat="1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>
      <alignment horizontal="left" vertical="top"/>
    </xf>
    <xf numFmtId="0" fontId="7" fillId="0" borderId="6" xfId="2" applyNumberFormat="1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NumberFormat="1" applyFont="1" applyFill="1" applyBorder="1" applyAlignment="1">
      <alignment vertical="center" textRotation="255" shrinkToFit="1"/>
    </xf>
    <xf numFmtId="0" fontId="7" fillId="0" borderId="3" xfId="2" applyNumberFormat="1" applyFont="1" applyFill="1" applyBorder="1" applyAlignment="1">
      <alignment vertical="center" textRotation="255" shrinkToFit="1"/>
    </xf>
    <xf numFmtId="0" fontId="7" fillId="0" borderId="4" xfId="2" applyNumberFormat="1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7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5" t="s">
        <v>1</v>
      </c>
      <c r="C3" s="5"/>
      <c r="D3" s="5"/>
      <c r="E3" s="5"/>
      <c r="F3" s="5"/>
      <c r="G3" s="5"/>
    </row>
    <row r="4" spans="2:7" ht="14.25">
      <c r="B4" s="6"/>
      <c r="C4" s="6"/>
      <c r="D4" s="6"/>
      <c r="E4" s="6"/>
      <c r="F4" s="6"/>
      <c r="G4" s="3"/>
    </row>
    <row r="5" spans="2:7" ht="21">
      <c r="B5" s="7" t="s">
        <v>2</v>
      </c>
      <c r="C5" s="7"/>
      <c r="D5" s="7"/>
      <c r="E5" s="7"/>
      <c r="F5" s="7"/>
      <c r="G5" s="7"/>
    </row>
    <row r="6" spans="2:7" ht="15.75">
      <c r="B6" s="8"/>
      <c r="C6" s="8"/>
      <c r="D6" s="8"/>
      <c r="E6" s="8"/>
      <c r="F6" s="3"/>
      <c r="G6" s="8" t="s">
        <v>3</v>
      </c>
    </row>
    <row r="7" spans="2:7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ht="14.25">
      <c r="B8" s="11" t="s">
        <v>8</v>
      </c>
      <c r="C8" s="11" t="s">
        <v>9</v>
      </c>
      <c r="D8" s="12" t="s">
        <v>10</v>
      </c>
      <c r="E8" s="13">
        <v>635657280</v>
      </c>
      <c r="F8" s="14">
        <v>644742902</v>
      </c>
      <c r="G8" s="13">
        <f>E8-F8</f>
        <v>-9085622</v>
      </c>
    </row>
    <row r="9" spans="2:7" ht="14.25">
      <c r="B9" s="15"/>
      <c r="C9" s="15"/>
      <c r="D9" s="16" t="s">
        <v>11</v>
      </c>
      <c r="E9" s="17">
        <v>1337040</v>
      </c>
      <c r="F9" s="18">
        <v>1366480</v>
      </c>
      <c r="G9" s="17">
        <f t="shared" ref="G9:G67" si="0">E9-F9</f>
        <v>-29440</v>
      </c>
    </row>
    <row r="10" spans="2:7" ht="14.25">
      <c r="B10" s="15"/>
      <c r="C10" s="15"/>
      <c r="D10" s="16" t="s">
        <v>12</v>
      </c>
      <c r="E10" s="17">
        <v>364500</v>
      </c>
      <c r="F10" s="18">
        <v>350000</v>
      </c>
      <c r="G10" s="17">
        <f t="shared" si="0"/>
        <v>14500</v>
      </c>
    </row>
    <row r="11" spans="2:7" ht="14.25">
      <c r="B11" s="15"/>
      <c r="C11" s="15"/>
      <c r="D11" s="16" t="s">
        <v>13</v>
      </c>
      <c r="E11" s="17">
        <v>0</v>
      </c>
      <c r="F11" s="19">
        <v>0</v>
      </c>
      <c r="G11" s="17">
        <f t="shared" si="0"/>
        <v>0</v>
      </c>
    </row>
    <row r="12" spans="2:7" ht="14.25">
      <c r="B12" s="15"/>
      <c r="C12" s="20"/>
      <c r="D12" s="21" t="s">
        <v>14</v>
      </c>
      <c r="E12" s="22">
        <f>+E8+E9+E10+E11</f>
        <v>637358820</v>
      </c>
      <c r="F12" s="23">
        <f>+F8+F9+F10+F11</f>
        <v>646459382</v>
      </c>
      <c r="G12" s="22">
        <f t="shared" si="0"/>
        <v>-9100562</v>
      </c>
    </row>
    <row r="13" spans="2:7" ht="14.25">
      <c r="B13" s="15"/>
      <c r="C13" s="11" t="s">
        <v>15</v>
      </c>
      <c r="D13" s="16" t="s">
        <v>16</v>
      </c>
      <c r="E13" s="17">
        <v>422604325</v>
      </c>
      <c r="F13" s="14">
        <v>397153452</v>
      </c>
      <c r="G13" s="17">
        <f t="shared" si="0"/>
        <v>25450873</v>
      </c>
    </row>
    <row r="14" spans="2:7" ht="14.25">
      <c r="B14" s="15"/>
      <c r="C14" s="15"/>
      <c r="D14" s="16" t="s">
        <v>17</v>
      </c>
      <c r="E14" s="17">
        <v>91736061</v>
      </c>
      <c r="F14" s="18">
        <v>92153566</v>
      </c>
      <c r="G14" s="17">
        <f t="shared" si="0"/>
        <v>-417505</v>
      </c>
    </row>
    <row r="15" spans="2:7" ht="14.25">
      <c r="B15" s="15"/>
      <c r="C15" s="15"/>
      <c r="D15" s="16" t="s">
        <v>18</v>
      </c>
      <c r="E15" s="17">
        <v>97355147</v>
      </c>
      <c r="F15" s="18">
        <v>103464443</v>
      </c>
      <c r="G15" s="17">
        <f t="shared" si="0"/>
        <v>-6109296</v>
      </c>
    </row>
    <row r="16" spans="2:7" ht="14.25">
      <c r="B16" s="15"/>
      <c r="C16" s="15"/>
      <c r="D16" s="16" t="s">
        <v>19</v>
      </c>
      <c r="E16" s="17">
        <v>0</v>
      </c>
      <c r="F16" s="18">
        <v>0</v>
      </c>
      <c r="G16" s="17">
        <f t="shared" si="0"/>
        <v>0</v>
      </c>
    </row>
    <row r="17" spans="2:7" ht="14.25">
      <c r="B17" s="15"/>
      <c r="C17" s="15"/>
      <c r="D17" s="16" t="s">
        <v>20</v>
      </c>
      <c r="E17" s="17">
        <v>47128950</v>
      </c>
      <c r="F17" s="18">
        <v>47224909</v>
      </c>
      <c r="G17" s="17">
        <f t="shared" si="0"/>
        <v>-95959</v>
      </c>
    </row>
    <row r="18" spans="2:7" ht="14.25">
      <c r="B18" s="15"/>
      <c r="C18" s="15"/>
      <c r="D18" s="16" t="s">
        <v>21</v>
      </c>
      <c r="E18" s="17">
        <v>-22002896</v>
      </c>
      <c r="F18" s="18">
        <v>0</v>
      </c>
      <c r="G18" s="17">
        <f t="shared" si="0"/>
        <v>-22002896</v>
      </c>
    </row>
    <row r="19" spans="2:7" ht="14.25">
      <c r="B19" s="15"/>
      <c r="C19" s="15"/>
      <c r="D19" s="16" t="s">
        <v>22</v>
      </c>
      <c r="E19" s="17">
        <v>0</v>
      </c>
      <c r="F19" s="18">
        <v>0</v>
      </c>
      <c r="G19" s="17">
        <f t="shared" si="0"/>
        <v>0</v>
      </c>
    </row>
    <row r="20" spans="2:7" ht="14.25">
      <c r="B20" s="15"/>
      <c r="C20" s="15"/>
      <c r="D20" s="16" t="s">
        <v>23</v>
      </c>
      <c r="E20" s="17">
        <v>0</v>
      </c>
      <c r="F20" s="18">
        <v>0</v>
      </c>
      <c r="G20" s="17">
        <f t="shared" si="0"/>
        <v>0</v>
      </c>
    </row>
    <row r="21" spans="2:7" ht="14.25">
      <c r="B21" s="15"/>
      <c r="C21" s="15"/>
      <c r="D21" s="16" t="s">
        <v>24</v>
      </c>
      <c r="E21" s="17">
        <v>0</v>
      </c>
      <c r="F21" s="19">
        <v>0</v>
      </c>
      <c r="G21" s="17">
        <f t="shared" si="0"/>
        <v>0</v>
      </c>
    </row>
    <row r="22" spans="2:7" ht="14.25">
      <c r="B22" s="15"/>
      <c r="C22" s="20"/>
      <c r="D22" s="21" t="s">
        <v>25</v>
      </c>
      <c r="E22" s="22">
        <f>+E13+E14+E15+E16+E17+E18+E19+E20+E21</f>
        <v>636821587</v>
      </c>
      <c r="F22" s="23">
        <f>+F13+F14+F15+F16+F17+F18+F19+F20+F21</f>
        <v>639996370</v>
      </c>
      <c r="G22" s="22">
        <f t="shared" si="0"/>
        <v>-3174783</v>
      </c>
    </row>
    <row r="23" spans="2:7" ht="14.25">
      <c r="B23" s="20"/>
      <c r="C23" s="24" t="s">
        <v>26</v>
      </c>
      <c r="D23" s="25"/>
      <c r="E23" s="26">
        <f xml:space="preserve"> +E12 - E22</f>
        <v>537233</v>
      </c>
      <c r="F23" s="23">
        <f xml:space="preserve"> +F12 - F22</f>
        <v>6463012</v>
      </c>
      <c r="G23" s="26">
        <f t="shared" si="0"/>
        <v>-5925779</v>
      </c>
    </row>
    <row r="24" spans="2:7" ht="14.25">
      <c r="B24" s="11" t="s">
        <v>27</v>
      </c>
      <c r="C24" s="11" t="s">
        <v>9</v>
      </c>
      <c r="D24" s="16" t="s">
        <v>28</v>
      </c>
      <c r="E24" s="17">
        <v>0</v>
      </c>
      <c r="F24" s="14">
        <v>0</v>
      </c>
      <c r="G24" s="17">
        <f t="shared" si="0"/>
        <v>0</v>
      </c>
    </row>
    <row r="25" spans="2:7" ht="14.25">
      <c r="B25" s="15"/>
      <c r="C25" s="15"/>
      <c r="D25" s="16" t="s">
        <v>29</v>
      </c>
      <c r="E25" s="17">
        <v>64823</v>
      </c>
      <c r="F25" s="18">
        <v>80779</v>
      </c>
      <c r="G25" s="17">
        <f t="shared" si="0"/>
        <v>-15956</v>
      </c>
    </row>
    <row r="26" spans="2:7" ht="14.25">
      <c r="B26" s="15"/>
      <c r="C26" s="15"/>
      <c r="D26" s="16" t="s">
        <v>30</v>
      </c>
      <c r="E26" s="17">
        <v>0</v>
      </c>
      <c r="F26" s="18">
        <v>0</v>
      </c>
      <c r="G26" s="17">
        <f t="shared" si="0"/>
        <v>0</v>
      </c>
    </row>
    <row r="27" spans="2:7" ht="14.25">
      <c r="B27" s="15"/>
      <c r="C27" s="15"/>
      <c r="D27" s="16" t="s">
        <v>31</v>
      </c>
      <c r="E27" s="17">
        <v>0</v>
      </c>
      <c r="F27" s="18">
        <v>0</v>
      </c>
      <c r="G27" s="17">
        <f t="shared" si="0"/>
        <v>0</v>
      </c>
    </row>
    <row r="28" spans="2:7" ht="14.25">
      <c r="B28" s="15"/>
      <c r="C28" s="15"/>
      <c r="D28" s="16" t="s">
        <v>32</v>
      </c>
      <c r="E28" s="17">
        <v>0</v>
      </c>
      <c r="F28" s="18">
        <v>0</v>
      </c>
      <c r="G28" s="17">
        <f t="shared" si="0"/>
        <v>0</v>
      </c>
    </row>
    <row r="29" spans="2:7" ht="14.25">
      <c r="B29" s="15"/>
      <c r="C29" s="15"/>
      <c r="D29" s="16" t="s">
        <v>33</v>
      </c>
      <c r="E29" s="17">
        <v>0</v>
      </c>
      <c r="F29" s="18">
        <v>0</v>
      </c>
      <c r="G29" s="17">
        <f t="shared" si="0"/>
        <v>0</v>
      </c>
    </row>
    <row r="30" spans="2:7" ht="14.25">
      <c r="B30" s="15"/>
      <c r="C30" s="15"/>
      <c r="D30" s="16" t="s">
        <v>34</v>
      </c>
      <c r="E30" s="17">
        <v>0</v>
      </c>
      <c r="F30" s="18">
        <v>0</v>
      </c>
      <c r="G30" s="17">
        <f t="shared" si="0"/>
        <v>0</v>
      </c>
    </row>
    <row r="31" spans="2:7" ht="14.25">
      <c r="B31" s="15"/>
      <c r="C31" s="15"/>
      <c r="D31" s="16" t="s">
        <v>35</v>
      </c>
      <c r="E31" s="17">
        <v>0</v>
      </c>
      <c r="F31" s="18">
        <v>0</v>
      </c>
      <c r="G31" s="17">
        <f t="shared" si="0"/>
        <v>0</v>
      </c>
    </row>
    <row r="32" spans="2:7" ht="14.25">
      <c r="B32" s="15"/>
      <c r="C32" s="15"/>
      <c r="D32" s="16" t="s">
        <v>36</v>
      </c>
      <c r="E32" s="17">
        <v>3795535</v>
      </c>
      <c r="F32" s="19">
        <v>3159002</v>
      </c>
      <c r="G32" s="17">
        <f t="shared" si="0"/>
        <v>636533</v>
      </c>
    </row>
    <row r="33" spans="2:7" ht="14.25">
      <c r="B33" s="15"/>
      <c r="C33" s="20"/>
      <c r="D33" s="21" t="s">
        <v>37</v>
      </c>
      <c r="E33" s="22">
        <f>+E24+E25+E26+E27+E28+E29+E30+E31+E32</f>
        <v>3860358</v>
      </c>
      <c r="F33" s="23">
        <f>+F24+F25+F26+F27+F28+F29+F30+F31+F32</f>
        <v>3239781</v>
      </c>
      <c r="G33" s="22">
        <f t="shared" si="0"/>
        <v>620577</v>
      </c>
    </row>
    <row r="34" spans="2:7" ht="14.25">
      <c r="B34" s="15"/>
      <c r="C34" s="11" t="s">
        <v>15</v>
      </c>
      <c r="D34" s="16" t="s">
        <v>38</v>
      </c>
      <c r="E34" s="17">
        <v>2773893</v>
      </c>
      <c r="F34" s="14">
        <v>3941562</v>
      </c>
      <c r="G34" s="17">
        <f t="shared" si="0"/>
        <v>-1167669</v>
      </c>
    </row>
    <row r="35" spans="2:7" ht="14.25">
      <c r="B35" s="15"/>
      <c r="C35" s="15"/>
      <c r="D35" s="16" t="s">
        <v>39</v>
      </c>
      <c r="E35" s="17">
        <v>0</v>
      </c>
      <c r="F35" s="18">
        <v>0</v>
      </c>
      <c r="G35" s="17">
        <f t="shared" si="0"/>
        <v>0</v>
      </c>
    </row>
    <row r="36" spans="2:7" ht="14.25">
      <c r="B36" s="15"/>
      <c r="C36" s="15"/>
      <c r="D36" s="16" t="s">
        <v>40</v>
      </c>
      <c r="E36" s="17">
        <v>0</v>
      </c>
      <c r="F36" s="18">
        <v>0</v>
      </c>
      <c r="G36" s="17">
        <f t="shared" si="0"/>
        <v>0</v>
      </c>
    </row>
    <row r="37" spans="2:7" ht="14.25">
      <c r="B37" s="15"/>
      <c r="C37" s="15"/>
      <c r="D37" s="16" t="s">
        <v>41</v>
      </c>
      <c r="E37" s="17">
        <v>0</v>
      </c>
      <c r="F37" s="18">
        <v>0</v>
      </c>
      <c r="G37" s="17">
        <f t="shared" si="0"/>
        <v>0</v>
      </c>
    </row>
    <row r="38" spans="2:7" ht="14.25">
      <c r="B38" s="15"/>
      <c r="C38" s="15"/>
      <c r="D38" s="16" t="s">
        <v>42</v>
      </c>
      <c r="E38" s="17">
        <v>0</v>
      </c>
      <c r="F38" s="18">
        <v>0</v>
      </c>
      <c r="G38" s="17">
        <f t="shared" si="0"/>
        <v>0</v>
      </c>
    </row>
    <row r="39" spans="2:7" ht="14.25">
      <c r="B39" s="15"/>
      <c r="C39" s="15"/>
      <c r="D39" s="16" t="s">
        <v>43</v>
      </c>
      <c r="E39" s="17">
        <v>0</v>
      </c>
      <c r="F39" s="18">
        <v>0</v>
      </c>
      <c r="G39" s="17">
        <f t="shared" si="0"/>
        <v>0</v>
      </c>
    </row>
    <row r="40" spans="2:7" ht="14.25">
      <c r="B40" s="15"/>
      <c r="C40" s="15"/>
      <c r="D40" s="16" t="s">
        <v>44</v>
      </c>
      <c r="E40" s="17">
        <v>0</v>
      </c>
      <c r="F40" s="18">
        <v>0</v>
      </c>
      <c r="G40" s="17">
        <f t="shared" si="0"/>
        <v>0</v>
      </c>
    </row>
    <row r="41" spans="2:7" ht="14.25">
      <c r="B41" s="15"/>
      <c r="C41" s="15"/>
      <c r="D41" s="16" t="s">
        <v>45</v>
      </c>
      <c r="E41" s="17">
        <v>467665</v>
      </c>
      <c r="F41" s="19">
        <v>1037900</v>
      </c>
      <c r="G41" s="17">
        <f t="shared" si="0"/>
        <v>-570235</v>
      </c>
    </row>
    <row r="42" spans="2:7" ht="14.25">
      <c r="B42" s="15"/>
      <c r="C42" s="20"/>
      <c r="D42" s="21" t="s">
        <v>46</v>
      </c>
      <c r="E42" s="22">
        <f>+E34+E35+E36+E37+E38+E39+E40+E41</f>
        <v>3241558</v>
      </c>
      <c r="F42" s="23">
        <f>+F34+F35+F36+F37+F38+F39+F40+F41</f>
        <v>4979462</v>
      </c>
      <c r="G42" s="22">
        <f t="shared" si="0"/>
        <v>-1737904</v>
      </c>
    </row>
    <row r="43" spans="2:7" ht="14.25">
      <c r="B43" s="20"/>
      <c r="C43" s="24" t="s">
        <v>47</v>
      </c>
      <c r="D43" s="27"/>
      <c r="E43" s="28">
        <f xml:space="preserve"> +E33 - E42</f>
        <v>618800</v>
      </c>
      <c r="F43" s="23">
        <f xml:space="preserve"> +F33 - F42</f>
        <v>-1739681</v>
      </c>
      <c r="G43" s="28">
        <f t="shared" si="0"/>
        <v>2358481</v>
      </c>
    </row>
    <row r="44" spans="2:7" ht="14.25">
      <c r="B44" s="24" t="s">
        <v>48</v>
      </c>
      <c r="C44" s="29"/>
      <c r="D44" s="25"/>
      <c r="E44" s="26">
        <f xml:space="preserve"> +E23 +E43</f>
        <v>1156033</v>
      </c>
      <c r="F44" s="23">
        <f xml:space="preserve"> +F23 +F43</f>
        <v>4723331</v>
      </c>
      <c r="G44" s="26">
        <f t="shared" si="0"/>
        <v>-3567298</v>
      </c>
    </row>
    <row r="45" spans="2:7" ht="14.25">
      <c r="B45" s="11" t="s">
        <v>49</v>
      </c>
      <c r="C45" s="11" t="s">
        <v>9</v>
      </c>
      <c r="D45" s="16" t="s">
        <v>50</v>
      </c>
      <c r="E45" s="17">
        <v>0</v>
      </c>
      <c r="F45" s="14">
        <v>0</v>
      </c>
      <c r="G45" s="17">
        <f t="shared" si="0"/>
        <v>0</v>
      </c>
    </row>
    <row r="46" spans="2:7" ht="14.25">
      <c r="B46" s="15"/>
      <c r="C46" s="15"/>
      <c r="D46" s="16" t="s">
        <v>51</v>
      </c>
      <c r="E46" s="17">
        <v>0</v>
      </c>
      <c r="F46" s="18">
        <v>0</v>
      </c>
      <c r="G46" s="17">
        <f t="shared" si="0"/>
        <v>0</v>
      </c>
    </row>
    <row r="47" spans="2:7" ht="14.25">
      <c r="B47" s="15"/>
      <c r="C47" s="15"/>
      <c r="D47" s="16" t="s">
        <v>52</v>
      </c>
      <c r="E47" s="17">
        <v>0</v>
      </c>
      <c r="F47" s="18">
        <v>0</v>
      </c>
      <c r="G47" s="17">
        <f t="shared" si="0"/>
        <v>0</v>
      </c>
    </row>
    <row r="48" spans="2:7" ht="14.25">
      <c r="B48" s="15"/>
      <c r="C48" s="15"/>
      <c r="D48" s="16" t="s">
        <v>53</v>
      </c>
      <c r="E48" s="17">
        <v>0</v>
      </c>
      <c r="F48" s="18">
        <v>0</v>
      </c>
      <c r="G48" s="17">
        <f t="shared" si="0"/>
        <v>0</v>
      </c>
    </row>
    <row r="49" spans="2:7" ht="14.25">
      <c r="B49" s="15"/>
      <c r="C49" s="15"/>
      <c r="D49" s="16" t="s">
        <v>54</v>
      </c>
      <c r="E49" s="17">
        <v>0</v>
      </c>
      <c r="F49" s="18">
        <v>0</v>
      </c>
      <c r="G49" s="17">
        <f t="shared" si="0"/>
        <v>0</v>
      </c>
    </row>
    <row r="50" spans="2:7" ht="14.25">
      <c r="B50" s="15"/>
      <c r="C50" s="15"/>
      <c r="D50" s="16" t="s">
        <v>55</v>
      </c>
      <c r="E50" s="17">
        <v>8531</v>
      </c>
      <c r="F50" s="19">
        <v>0</v>
      </c>
      <c r="G50" s="17">
        <f t="shared" si="0"/>
        <v>8531</v>
      </c>
    </row>
    <row r="51" spans="2:7" ht="14.25">
      <c r="B51" s="15"/>
      <c r="C51" s="20"/>
      <c r="D51" s="21" t="s">
        <v>56</v>
      </c>
      <c r="E51" s="22">
        <f>+E45+E46+E47+E48+E49+E50</f>
        <v>8531</v>
      </c>
      <c r="F51" s="23">
        <f>+F45+F46+F47+F48+F49+F50</f>
        <v>0</v>
      </c>
      <c r="G51" s="22">
        <f t="shared" si="0"/>
        <v>8531</v>
      </c>
    </row>
    <row r="52" spans="2:7" ht="14.25">
      <c r="B52" s="15"/>
      <c r="C52" s="11" t="s">
        <v>15</v>
      </c>
      <c r="D52" s="16" t="s">
        <v>57</v>
      </c>
      <c r="E52" s="17">
        <v>0</v>
      </c>
      <c r="F52" s="14">
        <v>0</v>
      </c>
      <c r="G52" s="17">
        <f t="shared" si="0"/>
        <v>0</v>
      </c>
    </row>
    <row r="53" spans="2:7" ht="14.25">
      <c r="B53" s="15"/>
      <c r="C53" s="15"/>
      <c r="D53" s="16" t="s">
        <v>58</v>
      </c>
      <c r="E53" s="17">
        <v>0</v>
      </c>
      <c r="F53" s="18">
        <v>0</v>
      </c>
      <c r="G53" s="17">
        <f t="shared" si="0"/>
        <v>0</v>
      </c>
    </row>
    <row r="54" spans="2:7" ht="14.25">
      <c r="B54" s="15"/>
      <c r="C54" s="15"/>
      <c r="D54" s="16" t="s">
        <v>59</v>
      </c>
      <c r="E54" s="17">
        <v>427517</v>
      </c>
      <c r="F54" s="18">
        <v>0</v>
      </c>
      <c r="G54" s="17">
        <f t="shared" si="0"/>
        <v>427517</v>
      </c>
    </row>
    <row r="55" spans="2:7" ht="14.25">
      <c r="B55" s="15"/>
      <c r="C55" s="15"/>
      <c r="D55" s="16" t="s">
        <v>60</v>
      </c>
      <c r="E55" s="17">
        <v>0</v>
      </c>
      <c r="F55" s="18">
        <v>0</v>
      </c>
      <c r="G55" s="17">
        <f t="shared" si="0"/>
        <v>0</v>
      </c>
    </row>
    <row r="56" spans="2:7" ht="14.25">
      <c r="B56" s="15"/>
      <c r="C56" s="15"/>
      <c r="D56" s="16" t="s">
        <v>61</v>
      </c>
      <c r="E56" s="17">
        <v>10661898</v>
      </c>
      <c r="F56" s="18">
        <v>0</v>
      </c>
      <c r="G56" s="17">
        <f t="shared" si="0"/>
        <v>10661898</v>
      </c>
    </row>
    <row r="57" spans="2:7" ht="14.25">
      <c r="B57" s="15"/>
      <c r="C57" s="15"/>
      <c r="D57" s="16" t="s">
        <v>62</v>
      </c>
      <c r="E57" s="17">
        <v>4811</v>
      </c>
      <c r="F57" s="18">
        <v>0</v>
      </c>
      <c r="G57" s="17">
        <f t="shared" si="0"/>
        <v>4811</v>
      </c>
    </row>
    <row r="58" spans="2:7" ht="14.25">
      <c r="B58" s="15"/>
      <c r="C58" s="15"/>
      <c r="D58" s="16" t="s">
        <v>63</v>
      </c>
      <c r="E58" s="17">
        <v>2000</v>
      </c>
      <c r="F58" s="19">
        <v>16953</v>
      </c>
      <c r="G58" s="17">
        <f t="shared" si="0"/>
        <v>-14953</v>
      </c>
    </row>
    <row r="59" spans="2:7" ht="14.25">
      <c r="B59" s="15"/>
      <c r="C59" s="20"/>
      <c r="D59" s="21" t="s">
        <v>64</v>
      </c>
      <c r="E59" s="22">
        <f>+E52+E53+E54+E55+E56+E57+E58</f>
        <v>11096226</v>
      </c>
      <c r="F59" s="23">
        <f>+F52+F53+F54+F55+F56+F57+F58</f>
        <v>16953</v>
      </c>
      <c r="G59" s="22">
        <f t="shared" si="0"/>
        <v>11079273</v>
      </c>
    </row>
    <row r="60" spans="2:7" ht="14.25">
      <c r="B60" s="20"/>
      <c r="C60" s="30" t="s">
        <v>65</v>
      </c>
      <c r="D60" s="31"/>
      <c r="E60" s="32">
        <f xml:space="preserve"> +E51 - E59</f>
        <v>-11087695</v>
      </c>
      <c r="F60" s="23">
        <f xml:space="preserve"> +F51 - F59</f>
        <v>-16953</v>
      </c>
      <c r="G60" s="32">
        <f t="shared" si="0"/>
        <v>-11070742</v>
      </c>
    </row>
    <row r="61" spans="2:7" ht="14.25">
      <c r="B61" s="24" t="s">
        <v>66</v>
      </c>
      <c r="C61" s="33"/>
      <c r="D61" s="34"/>
      <c r="E61" s="35">
        <f xml:space="preserve"> +E44 +E60</f>
        <v>-9931662</v>
      </c>
      <c r="F61" s="23">
        <f xml:space="preserve"> +F44 +F60</f>
        <v>4706378</v>
      </c>
      <c r="G61" s="35">
        <f t="shared" si="0"/>
        <v>-14638040</v>
      </c>
    </row>
    <row r="62" spans="2:7" ht="14.25">
      <c r="B62" s="36" t="s">
        <v>67</v>
      </c>
      <c r="C62" s="33" t="s">
        <v>68</v>
      </c>
      <c r="D62" s="34"/>
      <c r="E62" s="35">
        <v>564898562</v>
      </c>
      <c r="F62" s="23">
        <v>580179703</v>
      </c>
      <c r="G62" s="35">
        <f t="shared" si="0"/>
        <v>-15281141</v>
      </c>
    </row>
    <row r="63" spans="2:7" ht="14.25">
      <c r="B63" s="37"/>
      <c r="C63" s="33" t="s">
        <v>69</v>
      </c>
      <c r="D63" s="34"/>
      <c r="E63" s="35">
        <f xml:space="preserve"> +E61 +E62</f>
        <v>554966900</v>
      </c>
      <c r="F63" s="23">
        <f xml:space="preserve"> +F61 +F62</f>
        <v>584886081</v>
      </c>
      <c r="G63" s="35">
        <f t="shared" si="0"/>
        <v>-29919181</v>
      </c>
    </row>
    <row r="64" spans="2:7" ht="14.25">
      <c r="B64" s="37"/>
      <c r="C64" s="33" t="s">
        <v>70</v>
      </c>
      <c r="D64" s="34"/>
      <c r="E64" s="35">
        <v>0</v>
      </c>
      <c r="F64" s="23">
        <v>0</v>
      </c>
      <c r="G64" s="35">
        <f t="shared" si="0"/>
        <v>0</v>
      </c>
    </row>
    <row r="65" spans="2:7" ht="14.25">
      <c r="B65" s="37"/>
      <c r="C65" s="33" t="s">
        <v>71</v>
      </c>
      <c r="D65" s="34"/>
      <c r="E65" s="35">
        <v>0</v>
      </c>
      <c r="F65" s="23">
        <v>0</v>
      </c>
      <c r="G65" s="35">
        <f t="shared" si="0"/>
        <v>0</v>
      </c>
    </row>
    <row r="66" spans="2:7" ht="14.25">
      <c r="B66" s="37"/>
      <c r="C66" s="33" t="s">
        <v>72</v>
      </c>
      <c r="D66" s="34"/>
      <c r="E66" s="35">
        <v>0</v>
      </c>
      <c r="F66" s="23">
        <v>20000000</v>
      </c>
      <c r="G66" s="35">
        <f t="shared" si="0"/>
        <v>-20000000</v>
      </c>
    </row>
    <row r="67" spans="2:7" ht="14.25">
      <c r="B67" s="38"/>
      <c r="C67" s="33" t="s">
        <v>73</v>
      </c>
      <c r="D67" s="34"/>
      <c r="E67" s="35">
        <f xml:space="preserve"> +E63 +E64 +E65 - E66</f>
        <v>554966900</v>
      </c>
      <c r="F67" s="23">
        <f xml:space="preserve"> +F63 +F64 +F65 - F66</f>
        <v>564886081</v>
      </c>
      <c r="G67" s="35">
        <f t="shared" si="0"/>
        <v>-9919181</v>
      </c>
    </row>
  </sheetData>
  <mergeCells count="13">
    <mergeCell ref="B62:B67"/>
    <mergeCell ref="B24:B43"/>
    <mergeCell ref="C24:C33"/>
    <mergeCell ref="C34:C42"/>
    <mergeCell ref="B45:B60"/>
    <mergeCell ref="C45:C51"/>
    <mergeCell ref="C52:C59"/>
    <mergeCell ref="B3:G3"/>
    <mergeCell ref="B5:G5"/>
    <mergeCell ref="B7:D7"/>
    <mergeCell ref="B8:B23"/>
    <mergeCell ref="C8:C12"/>
    <mergeCell ref="C13:C22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jimucho</dc:creator>
  <cp:lastModifiedBy>jimucho</cp:lastModifiedBy>
  <dcterms:created xsi:type="dcterms:W3CDTF">2019-06-19T05:06:28Z</dcterms:created>
  <dcterms:modified xsi:type="dcterms:W3CDTF">2019-06-19T05:06:29Z</dcterms:modified>
</cp:coreProperties>
</file>