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cho\Desktop\30財務諸表シート\30公開用\"/>
    </mc:Choice>
  </mc:AlternateContent>
  <bookViews>
    <workbookView xWindow="0" yWindow="0" windowWidth="19200" windowHeight="11610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E33" i="1"/>
  <c r="E32" i="1"/>
  <c r="E31" i="1"/>
  <c r="E30" i="1"/>
  <c r="I29" i="1"/>
  <c r="E29" i="1"/>
  <c r="I28" i="1"/>
  <c r="E28" i="1"/>
  <c r="I27" i="1"/>
  <c r="E27" i="1"/>
  <c r="H26" i="1"/>
  <c r="G26" i="1"/>
  <c r="G33" i="1" s="1"/>
  <c r="I33" i="1" s="1"/>
  <c r="E26" i="1"/>
  <c r="I25" i="1"/>
  <c r="E25" i="1"/>
  <c r="I24" i="1"/>
  <c r="D24" i="1"/>
  <c r="D19" i="1" s="1"/>
  <c r="C24" i="1"/>
  <c r="E24" i="1" s="1"/>
  <c r="E23" i="1"/>
  <c r="E22" i="1"/>
  <c r="I21" i="1"/>
  <c r="E21" i="1"/>
  <c r="I20" i="1"/>
  <c r="D20" i="1"/>
  <c r="C20" i="1"/>
  <c r="E20" i="1" s="1"/>
  <c r="H19" i="1"/>
  <c r="H22" i="1" s="1"/>
  <c r="H34" i="1" s="1"/>
  <c r="G19" i="1"/>
  <c r="I19" i="1" s="1"/>
  <c r="C19" i="1"/>
  <c r="C34" i="1" s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G9" i="1"/>
  <c r="G22" i="1" s="1"/>
  <c r="D9" i="1"/>
  <c r="D34" i="1" s="1"/>
  <c r="C9" i="1"/>
  <c r="E9" i="1" s="1"/>
  <c r="G34" i="1" l="1"/>
  <c r="I34" i="1" s="1"/>
  <c r="I22" i="1"/>
  <c r="E34" i="1"/>
  <c r="I9" i="1"/>
  <c r="E19" i="1"/>
  <c r="I26" i="1"/>
</calcChain>
</file>

<file path=xl/sharedStrings.xml><?xml version="1.0" encoding="utf-8"?>
<sst xmlns="http://schemas.openxmlformats.org/spreadsheetml/2006/main" count="60" uniqueCount="54">
  <si>
    <t>第三号第一様式（第二十七条第四項関係）</t>
    <phoneticPr fontId="4"/>
  </si>
  <si>
    <t>法人単位貸借対照表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</si>
  <si>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</si>
  <si>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</si>
  <si>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</si>
  <si>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</si>
  <si>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</si>
  <si>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</si>
  <si>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</si>
  <si>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</si>
  <si>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</si>
  <si>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</si>
  <si>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</si>
  <si>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小口現金</t>
  </si>
  <si>
    <t>　預り金</t>
  </si>
  <si>
    <t>　手持現金</t>
  </si>
  <si>
    <t>　職員預り金</t>
  </si>
  <si>
    <t>　他会計立替金</t>
  </si>
  <si>
    <t>　源泉税預り金</t>
  </si>
  <si>
    <t>　事業未収金</t>
  </si>
  <si>
    <t>　住民税預り金</t>
  </si>
  <si>
    <t>　立替金</t>
  </si>
  <si>
    <t>　その他の預り金</t>
  </si>
  <si>
    <t>　前払金</t>
  </si>
  <si>
    <t>　他会計預り金</t>
  </si>
  <si>
    <t>　仮払金</t>
  </si>
  <si>
    <t>　仮受金</t>
  </si>
  <si>
    <t>　その他の流動資産</t>
  </si>
  <si>
    <t>固定資産</t>
  </si>
  <si>
    <t>固定負債</t>
  </si>
  <si>
    <t>基本財産</t>
  </si>
  <si>
    <t>　設備資金借入金</t>
  </si>
  <si>
    <t>　土地</t>
  </si>
  <si>
    <t>　退職給付引当金</t>
  </si>
  <si>
    <t>　建物</t>
  </si>
  <si>
    <t>負債の部合計</t>
  </si>
  <si>
    <t>　構築物</t>
  </si>
  <si>
    <t>純資産の部</t>
  </si>
  <si>
    <t>その他の固定資産</t>
  </si>
  <si>
    <t>基本金</t>
  </si>
  <si>
    <t>国庫補助金等特別積立金</t>
  </si>
  <si>
    <t>その他の積立金</t>
  </si>
  <si>
    <t>　事業準備積立金</t>
  </si>
  <si>
    <t>　車輌運搬具</t>
  </si>
  <si>
    <t>次期繰越活動増減差額</t>
  </si>
  <si>
    <t>　器具及び備品</t>
  </si>
  <si>
    <t>（うち当期活動増減差額）</t>
  </si>
  <si>
    <t>　権利</t>
  </si>
  <si>
    <t>　ソフトウェア</t>
  </si>
  <si>
    <t>　退職給付引当資産</t>
  </si>
  <si>
    <t>　事業準備積立資産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</si>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</sst>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22" t="s">
        <v>1</v>
      </c>
      <c r="C3" s="22"/>
      <c r="D3" s="22"/>
      <c r="E3" s="22"/>
      <c r="F3" s="22"/>
      <c r="G3" s="22"/>
      <c r="H3" s="22"/>
      <c r="I3" s="22"/>
    </row>
    <row r="4" spans="2:9" ht="21">
      <c r="B4" s="4"/>
      <c r="C4" s="2"/>
      <c r="D4" s="1"/>
      <c r="E4" s="1"/>
      <c r="F4" s="1"/>
      <c r="G4" s="1"/>
      <c r="H4" s="1"/>
      <c r="I4" s="1"/>
    </row>
    <row r="5" spans="2:9" ht="21">
      <c r="B5" s="23" t="s">
        <v>2</v>
      </c>
      <c r="C5" s="23"/>
      <c r="D5" s="23"/>
      <c r="E5" s="23"/>
      <c r="F5" s="23"/>
      <c r="G5" s="23"/>
      <c r="H5" s="23"/>
      <c r="I5" s="23"/>
    </row>
    <row r="6" spans="2:9" ht="15.75">
      <c r="B6" s="5"/>
      <c r="C6" s="1"/>
      <c r="D6" s="1"/>
      <c r="E6" s="1"/>
      <c r="F6" s="1"/>
      <c r="G6" s="1"/>
      <c r="H6" s="1"/>
      <c r="I6" s="6" t="s">
        <v>3</v>
      </c>
    </row>
    <row r="7" spans="2:9" ht="14.25">
      <c r="B7" s="24" t="s">
        <v>4</v>
      </c>
      <c r="C7" s="25"/>
      <c r="D7" s="25"/>
      <c r="E7" s="26"/>
      <c r="F7" s="24" t="s">
        <v>5</v>
      </c>
      <c r="G7" s="25"/>
      <c r="H7" s="25"/>
      <c r="I7" s="26"/>
    </row>
    <row r="8" spans="2:9" ht="14.25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ht="14.25">
      <c r="B9" s="9" t="s">
        <v>9</v>
      </c>
      <c r="C9" s="10">
        <f>+C10+C11+C12+C13+C14+C15+C16+C17+C18</f>
        <v>186514114</v>
      </c>
      <c r="D9" s="11">
        <f>+D10+D11+D12+D13+D14+D15+D16+D17+D18</f>
        <v>192541576</v>
      </c>
      <c r="E9" s="10">
        <f>C9-D9</f>
        <v>-6027462</v>
      </c>
      <c r="F9" s="9" t="s">
        <v>10</v>
      </c>
      <c r="G9" s="10">
        <f>+G10+G11+G12+G13+G14+G15+G16+G17</f>
        <v>26827464</v>
      </c>
      <c r="H9" s="11">
        <f>+H10+H11+H12+H13+H14+H15+H16+H17</f>
        <v>23769804</v>
      </c>
      <c r="I9" s="10">
        <f>G9-H9</f>
        <v>3057660</v>
      </c>
    </row>
    <row r="10" spans="2:9" ht="14.25">
      <c r="B10" s="12" t="s">
        <v>11</v>
      </c>
      <c r="C10" s="13">
        <v>86383621</v>
      </c>
      <c r="D10" s="14">
        <v>85020860</v>
      </c>
      <c r="E10" s="13">
        <f t="shared" ref="E10:E34" si="0">C10-D10</f>
        <v>1362761</v>
      </c>
      <c r="F10" s="15" t="s">
        <v>12</v>
      </c>
      <c r="G10" s="16">
        <v>25389336</v>
      </c>
      <c r="H10" s="17">
        <v>22142391</v>
      </c>
      <c r="I10" s="16">
        <f t="shared" ref="I10:I34" si="1">G10-H10</f>
        <v>3246945</v>
      </c>
    </row>
    <row r="11" spans="2:9" ht="14.25">
      <c r="B11" s="15" t="s">
        <v>13</v>
      </c>
      <c r="C11" s="16">
        <v>0</v>
      </c>
      <c r="D11" s="17">
        <v>343</v>
      </c>
      <c r="E11" s="16">
        <f t="shared" si="0"/>
        <v>-343</v>
      </c>
      <c r="F11" s="15" t="s">
        <v>14</v>
      </c>
      <c r="G11" s="16">
        <v>12271</v>
      </c>
      <c r="H11" s="17">
        <v>9969</v>
      </c>
      <c r="I11" s="16">
        <f t="shared" si="1"/>
        <v>2302</v>
      </c>
    </row>
    <row r="12" spans="2:9" ht="14.25">
      <c r="B12" s="15" t="s">
        <v>15</v>
      </c>
      <c r="C12" s="16">
        <v>91947</v>
      </c>
      <c r="D12" s="17">
        <v>41323</v>
      </c>
      <c r="E12" s="16">
        <f t="shared" si="0"/>
        <v>50624</v>
      </c>
      <c r="F12" s="15" t="s">
        <v>16</v>
      </c>
      <c r="G12" s="16">
        <v>0</v>
      </c>
      <c r="H12" s="17">
        <v>30300</v>
      </c>
      <c r="I12" s="16">
        <f t="shared" si="1"/>
        <v>-30300</v>
      </c>
    </row>
    <row r="13" spans="2:9" ht="14.25">
      <c r="B13" s="15" t="s">
        <v>17</v>
      </c>
      <c r="C13" s="16">
        <v>10</v>
      </c>
      <c r="D13" s="17">
        <v>1010</v>
      </c>
      <c r="E13" s="16">
        <f t="shared" si="0"/>
        <v>-1000</v>
      </c>
      <c r="F13" s="15" t="s">
        <v>18</v>
      </c>
      <c r="G13" s="16">
        <v>583079</v>
      </c>
      <c r="H13" s="17">
        <v>612675</v>
      </c>
      <c r="I13" s="16">
        <f t="shared" si="1"/>
        <v>-29596</v>
      </c>
    </row>
    <row r="14" spans="2:9" ht="14.25">
      <c r="B14" s="15" t="s">
        <v>19</v>
      </c>
      <c r="C14" s="16">
        <v>98780692</v>
      </c>
      <c r="D14" s="17">
        <v>106133468</v>
      </c>
      <c r="E14" s="16">
        <f t="shared" si="0"/>
        <v>-7352776</v>
      </c>
      <c r="F14" s="15" t="s">
        <v>20</v>
      </c>
      <c r="G14" s="16">
        <v>834600</v>
      </c>
      <c r="H14" s="17">
        <v>716200</v>
      </c>
      <c r="I14" s="16">
        <f t="shared" si="1"/>
        <v>118400</v>
      </c>
    </row>
    <row r="15" spans="2:9" ht="14.25">
      <c r="B15" s="15" t="s">
        <v>21</v>
      </c>
      <c r="C15" s="16">
        <v>916164</v>
      </c>
      <c r="D15" s="17">
        <v>775656</v>
      </c>
      <c r="E15" s="16">
        <f t="shared" si="0"/>
        <v>140508</v>
      </c>
      <c r="F15" s="15" t="s">
        <v>22</v>
      </c>
      <c r="G15" s="16">
        <v>8168</v>
      </c>
      <c r="H15" s="17">
        <v>13273</v>
      </c>
      <c r="I15" s="16">
        <f t="shared" si="1"/>
        <v>-5105</v>
      </c>
    </row>
    <row r="16" spans="2:9" ht="14.25">
      <c r="B16" s="15" t="s">
        <v>23</v>
      </c>
      <c r="C16" s="16">
        <v>53000</v>
      </c>
      <c r="D16" s="17">
        <v>102000</v>
      </c>
      <c r="E16" s="16">
        <f t="shared" si="0"/>
        <v>-49000</v>
      </c>
      <c r="F16" s="15" t="s">
        <v>24</v>
      </c>
      <c r="G16" s="16">
        <v>10</v>
      </c>
      <c r="H16" s="17">
        <v>45220</v>
      </c>
      <c r="I16" s="16">
        <f t="shared" si="1"/>
        <v>-45210</v>
      </c>
    </row>
    <row r="17" spans="2:9" ht="14.25">
      <c r="B17" s="15" t="s">
        <v>25</v>
      </c>
      <c r="C17" s="16">
        <v>0</v>
      </c>
      <c r="D17" s="17">
        <v>199776</v>
      </c>
      <c r="E17" s="16">
        <f t="shared" si="0"/>
        <v>-199776</v>
      </c>
      <c r="F17" s="15" t="s">
        <v>26</v>
      </c>
      <c r="G17" s="16">
        <v>0</v>
      </c>
      <c r="H17" s="17">
        <v>199776</v>
      </c>
      <c r="I17" s="16">
        <f t="shared" si="1"/>
        <v>-199776</v>
      </c>
    </row>
    <row r="18" spans="2:9" ht="14.25">
      <c r="B18" s="15" t="s">
        <v>27</v>
      </c>
      <c r="C18" s="16">
        <v>288680</v>
      </c>
      <c r="D18" s="17">
        <v>267140</v>
      </c>
      <c r="E18" s="16">
        <f t="shared" si="0"/>
        <v>21540</v>
      </c>
      <c r="F18" s="15"/>
      <c r="G18" s="16"/>
      <c r="H18" s="16"/>
      <c r="I18" s="16"/>
    </row>
    <row r="19" spans="2:9" ht="14.25">
      <c r="B19" s="9" t="s">
        <v>28</v>
      </c>
      <c r="C19" s="10">
        <f>+C20 +C24</f>
        <v>1198267014</v>
      </c>
      <c r="D19" s="11">
        <f>+D20 +D24</f>
        <v>1466191862</v>
      </c>
      <c r="E19" s="10">
        <f t="shared" si="0"/>
        <v>-267924848</v>
      </c>
      <c r="F19" s="9" t="s">
        <v>29</v>
      </c>
      <c r="G19" s="10">
        <f>+G20+G21</f>
        <v>309021248</v>
      </c>
      <c r="H19" s="11">
        <f>+H20+H21</f>
        <v>346332304</v>
      </c>
      <c r="I19" s="10">
        <f t="shared" si="1"/>
        <v>-37311056</v>
      </c>
    </row>
    <row r="20" spans="2:9" ht="14.25">
      <c r="B20" s="9" t="s">
        <v>30</v>
      </c>
      <c r="C20" s="10">
        <f>+C21+C22+C23</f>
        <v>625494779</v>
      </c>
      <c r="D20" s="11">
        <f>+D21+D22+D23</f>
        <v>647111326</v>
      </c>
      <c r="E20" s="10">
        <f t="shared" si="0"/>
        <v>-21616547</v>
      </c>
      <c r="F20" s="12" t="s">
        <v>31</v>
      </c>
      <c r="G20" s="13">
        <v>288292000</v>
      </c>
      <c r="H20" s="14">
        <v>323296000</v>
      </c>
      <c r="I20" s="13">
        <f t="shared" si="1"/>
        <v>-35004000</v>
      </c>
    </row>
    <row r="21" spans="2:9" ht="14.25">
      <c r="B21" s="12" t="s">
        <v>32</v>
      </c>
      <c r="C21" s="13">
        <v>227417000</v>
      </c>
      <c r="D21" s="14">
        <v>227417000</v>
      </c>
      <c r="E21" s="13">
        <f t="shared" si="0"/>
        <v>0</v>
      </c>
      <c r="F21" s="15" t="s">
        <v>33</v>
      </c>
      <c r="G21" s="16">
        <v>20729248</v>
      </c>
      <c r="H21" s="17">
        <v>23036304</v>
      </c>
      <c r="I21" s="16">
        <f t="shared" si="1"/>
        <v>-2307056</v>
      </c>
    </row>
    <row r="22" spans="2:9" ht="14.25">
      <c r="B22" s="15" t="s">
        <v>34</v>
      </c>
      <c r="C22" s="16">
        <v>383888858</v>
      </c>
      <c r="D22" s="17">
        <v>403908086</v>
      </c>
      <c r="E22" s="16">
        <f t="shared" si="0"/>
        <v>-20019228</v>
      </c>
      <c r="F22" s="9" t="s">
        <v>35</v>
      </c>
      <c r="G22" s="10">
        <f>+G9 +G19</f>
        <v>335848712</v>
      </c>
      <c r="H22" s="10">
        <f>+H9 +H19</f>
        <v>370102108</v>
      </c>
      <c r="I22" s="10">
        <f t="shared" si="1"/>
        <v>-34253396</v>
      </c>
    </row>
    <row r="23" spans="2:9" ht="14.25">
      <c r="B23" s="15" t="s">
        <v>36</v>
      </c>
      <c r="C23" s="16">
        <v>14188921</v>
      </c>
      <c r="D23" s="17">
        <v>15786240</v>
      </c>
      <c r="E23" s="16">
        <f t="shared" si="0"/>
        <v>-1597319</v>
      </c>
      <c r="F23" s="27" t="s">
        <v>37</v>
      </c>
      <c r="G23" s="28"/>
      <c r="H23" s="28"/>
      <c r="I23" s="29"/>
    </row>
    <row r="24" spans="2:9" ht="14.25">
      <c r="B24" s="9" t="s">
        <v>38</v>
      </c>
      <c r="C24" s="10">
        <f>+C25+C26+C27+C28+C29+C30+C31+C32+C33</f>
        <v>572772235</v>
      </c>
      <c r="D24" s="11">
        <f>+D25+D26+D27+D28+D29+D30+D31+D32+D33</f>
        <v>819080536</v>
      </c>
      <c r="E24" s="10">
        <f t="shared" si="0"/>
        <v>-246308301</v>
      </c>
      <c r="F24" s="12" t="s">
        <v>39</v>
      </c>
      <c r="G24" s="13">
        <v>75067000</v>
      </c>
      <c r="H24" s="14">
        <v>75067000</v>
      </c>
      <c r="I24" s="13">
        <f t="shared" si="1"/>
        <v>0</v>
      </c>
    </row>
    <row r="25" spans="2:9" ht="14.25">
      <c r="B25" s="12" t="s">
        <v>32</v>
      </c>
      <c r="C25" s="13">
        <v>62000000</v>
      </c>
      <c r="D25" s="14">
        <v>227417000</v>
      </c>
      <c r="E25" s="13">
        <f t="shared" si="0"/>
        <v>-165417000</v>
      </c>
      <c r="F25" s="15" t="s">
        <v>40</v>
      </c>
      <c r="G25" s="16">
        <v>258966854</v>
      </c>
      <c r="H25" s="17">
        <v>258966854</v>
      </c>
      <c r="I25" s="16">
        <f t="shared" si="1"/>
        <v>0</v>
      </c>
    </row>
    <row r="26" spans="2:9" ht="14.25">
      <c r="B26" s="15" t="s">
        <v>34</v>
      </c>
      <c r="C26" s="16">
        <v>309373797</v>
      </c>
      <c r="D26" s="17">
        <v>403908086</v>
      </c>
      <c r="E26" s="16">
        <f t="shared" si="0"/>
        <v>-94534289</v>
      </c>
      <c r="F26" s="15" t="s">
        <v>41</v>
      </c>
      <c r="G26" s="16">
        <f>+G27</f>
        <v>150000000</v>
      </c>
      <c r="H26" s="17">
        <f>+H27</f>
        <v>130000000</v>
      </c>
      <c r="I26" s="16">
        <f t="shared" si="1"/>
        <v>20000000</v>
      </c>
    </row>
    <row r="27" spans="2:9" ht="14.25">
      <c r="B27" s="15" t="s">
        <v>36</v>
      </c>
      <c r="C27" s="16">
        <v>9802780</v>
      </c>
      <c r="D27" s="17">
        <v>15786240</v>
      </c>
      <c r="E27" s="16">
        <f t="shared" si="0"/>
        <v>-5983460</v>
      </c>
      <c r="F27" s="15" t="s">
        <v>42</v>
      </c>
      <c r="G27" s="16">
        <v>150000000</v>
      </c>
      <c r="H27" s="17">
        <v>130000000</v>
      </c>
      <c r="I27" s="16">
        <f t="shared" si="1"/>
        <v>20000000</v>
      </c>
    </row>
    <row r="28" spans="2:9" ht="14.25">
      <c r="B28" s="15" t="s">
        <v>43</v>
      </c>
      <c r="C28" s="16">
        <v>2689795</v>
      </c>
      <c r="D28" s="17">
        <v>3920055</v>
      </c>
      <c r="E28" s="16">
        <f t="shared" si="0"/>
        <v>-1230260</v>
      </c>
      <c r="F28" s="15" t="s">
        <v>44</v>
      </c>
      <c r="G28" s="16">
        <v>564898562</v>
      </c>
      <c r="H28" s="17">
        <v>580179703</v>
      </c>
      <c r="I28" s="16">
        <f t="shared" si="1"/>
        <v>-15281141</v>
      </c>
    </row>
    <row r="29" spans="2:9" ht="14.25">
      <c r="B29" s="15" t="s">
        <v>45</v>
      </c>
      <c r="C29" s="16">
        <v>11015237</v>
      </c>
      <c r="D29" s="17">
        <v>12040470</v>
      </c>
      <c r="E29" s="16">
        <f t="shared" si="0"/>
        <v>-1025233</v>
      </c>
      <c r="F29" s="15" t="s">
        <v>46</v>
      </c>
      <c r="G29" s="16">
        <v>4718859</v>
      </c>
      <c r="H29" s="17">
        <v>11925993</v>
      </c>
      <c r="I29" s="16">
        <f t="shared" si="1"/>
        <v>-7207134</v>
      </c>
    </row>
    <row r="30" spans="2:9" ht="14.25">
      <c r="B30" s="15" t="s">
        <v>47</v>
      </c>
      <c r="C30" s="16">
        <v>881579</v>
      </c>
      <c r="D30" s="17">
        <v>1068006</v>
      </c>
      <c r="E30" s="16">
        <f t="shared" si="0"/>
        <v>-186427</v>
      </c>
      <c r="F30" s="15"/>
      <c r="G30" s="16"/>
      <c r="H30" s="16"/>
      <c r="I30" s="16"/>
    </row>
    <row r="31" spans="2:9" ht="14.25">
      <c r="B31" s="15" t="s">
        <v>48</v>
      </c>
      <c r="C31" s="16">
        <v>145494</v>
      </c>
      <c r="D31" s="17"/>
      <c r="E31" s="16">
        <f t="shared" si="0"/>
        <v>145494</v>
      </c>
      <c r="F31" s="15"/>
      <c r="G31" s="16"/>
      <c r="H31" s="16"/>
      <c r="I31" s="16"/>
    </row>
    <row r="32" spans="2:9" ht="14.25">
      <c r="B32" s="15" t="s">
        <v>49</v>
      </c>
      <c r="C32" s="16">
        <v>26863553</v>
      </c>
      <c r="D32" s="17">
        <v>24940679</v>
      </c>
      <c r="E32" s="16">
        <f t="shared" si="0"/>
        <v>1922874</v>
      </c>
      <c r="F32" s="18"/>
      <c r="G32" s="19"/>
      <c r="H32" s="19"/>
      <c r="I32" s="19"/>
    </row>
    <row r="33" spans="2:9" ht="14.25">
      <c r="B33" s="15" t="s">
        <v>50</v>
      </c>
      <c r="C33" s="16">
        <v>150000000</v>
      </c>
      <c r="D33" s="17">
        <v>130000000</v>
      </c>
      <c r="E33" s="16">
        <f t="shared" si="0"/>
        <v>20000000</v>
      </c>
      <c r="F33" s="9" t="s">
        <v>51</v>
      </c>
      <c r="G33" s="10">
        <f>+G24 +G25 +G26 +G28</f>
        <v>1048932416</v>
      </c>
      <c r="H33" s="10">
        <f>+H24 +H25 +H26 +H28</f>
        <v>1044213557</v>
      </c>
      <c r="I33" s="10">
        <f t="shared" si="1"/>
        <v>4718859</v>
      </c>
    </row>
    <row r="34" spans="2:9" ht="14.25">
      <c r="B34" s="9" t="s">
        <v>52</v>
      </c>
      <c r="C34" s="10">
        <f>+C9 +C19</f>
        <v>1384781128</v>
      </c>
      <c r="D34" s="10">
        <f>+D9 +D19</f>
        <v>1658733438</v>
      </c>
      <c r="E34" s="10">
        <f t="shared" si="0"/>
        <v>-273952310</v>
      </c>
      <c r="F34" s="20" t="s">
        <v>53</v>
      </c>
      <c r="G34" s="21">
        <f>+G22 +G33</f>
        <v>1384781128</v>
      </c>
      <c r="H34" s="21">
        <f>+H22 +H33</f>
        <v>1414315665</v>
      </c>
      <c r="I34" s="21">
        <f t="shared" si="1"/>
        <v>-29534537</v>
      </c>
    </row>
  </sheetData>
  <mergeCells count="5">
    <mergeCell ref="B3:I3"/>
    <mergeCell ref="B5:I5"/>
    <mergeCell ref="B7:E7"/>
    <mergeCell ref="F7:I7"/>
    <mergeCell ref="F23:I23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jimucho</dc:creator>
  <cp:lastModifiedBy>jimucho</cp:lastModifiedBy>
  <dcterms:created xsi:type="dcterms:W3CDTF">2018-06-15T09:18:06Z</dcterms:created>
  <dcterms:modified xsi:type="dcterms:W3CDTF">2018-06-19T00:11:50Z</dcterms:modified>
</cp:coreProperties>
</file>